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Доходный отдел\2018 год\ОТЧЕТ ОБ ИСПОЛНЕНИИ по постановлениям\1 квартал 2018 года\"/>
    </mc:Choice>
  </mc:AlternateContent>
  <bookViews>
    <workbookView xWindow="-405" yWindow="90" windowWidth="10260" windowHeight="9270"/>
  </bookViews>
  <sheets>
    <sheet name="3.2 " sheetId="3" r:id="rId1"/>
  </sheets>
  <calcPr calcId="152511"/>
</workbook>
</file>

<file path=xl/calcChain.xml><?xml version="1.0" encoding="utf-8"?>
<calcChain xmlns="http://schemas.openxmlformats.org/spreadsheetml/2006/main">
  <c r="D6" i="3" l="1"/>
  <c r="E6" i="3"/>
  <c r="C6" i="3"/>
  <c r="E19" i="3"/>
  <c r="E18" i="3" s="1"/>
  <c r="C19" i="3"/>
  <c r="C18" i="3" s="1"/>
  <c r="D19" i="3"/>
  <c r="D18" i="3" s="1"/>
  <c r="G21" i="3"/>
  <c r="F21" i="3"/>
  <c r="G10" i="3" l="1"/>
  <c r="G11" i="3"/>
  <c r="G12" i="3"/>
  <c r="F10" i="3"/>
  <c r="F11" i="3"/>
  <c r="F12" i="3"/>
  <c r="G16" i="3" l="1"/>
  <c r="F25" i="3" l="1"/>
  <c r="G25" i="3" l="1"/>
  <c r="F22" i="3"/>
  <c r="F24" i="3" l="1"/>
  <c r="G24" i="3" l="1"/>
  <c r="G23" i="3"/>
  <c r="G22" i="3"/>
  <c r="G14" i="3"/>
  <c r="G9" i="3"/>
  <c r="G15" i="3"/>
  <c r="G8" i="3"/>
  <c r="F23" i="3"/>
  <c r="F17" i="3"/>
  <c r="F16" i="3"/>
  <c r="F15" i="3"/>
  <c r="F14" i="3"/>
  <c r="F9" i="3"/>
  <c r="F8" i="3"/>
  <c r="F19" i="3" l="1"/>
  <c r="G19" i="3"/>
  <c r="F6" i="3"/>
  <c r="E5" i="3" l="1"/>
  <c r="F18" i="3"/>
  <c r="G18" i="3"/>
  <c r="C5" i="3"/>
  <c r="F5" i="3" l="1"/>
  <c r="D5" i="3" l="1"/>
  <c r="G6" i="3"/>
  <c r="G5" i="3" l="1"/>
</calcChain>
</file>

<file path=xl/sharedStrings.xml><?xml version="1.0" encoding="utf-8"?>
<sst xmlns="http://schemas.openxmlformats.org/spreadsheetml/2006/main" count="38" uniqueCount="32">
  <si>
    <t>Вид дохода</t>
  </si>
  <si>
    <t>Всего доходов</t>
  </si>
  <si>
    <t>в т.ч.</t>
  </si>
  <si>
    <t>Налог на доходы физических лиц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</si>
  <si>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</si>
  <si>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</si>
  <si>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Безвозмездные поступления от других бюджетов бюджетной системы Российской Федерации</t>
  </si>
  <si>
    <t>Налоговые и неналоговые доходы, всего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</si>
  <si>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</si>
  <si>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</si>
  <si>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-</t>
  </si>
  <si>
    <t>Безвозмездные поступления, всего</t>
  </si>
  <si>
    <t>% исполнения плана на год</t>
  </si>
  <si>
    <t>Уточненный план на год</t>
  </si>
  <si>
    <t>субвенции бюджетам бюджетной системы Российской Федерации</t>
  </si>
  <si>
    <t>2018 год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</si>
  <si>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</si>
  <si>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</si>
  <si>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налогобложения</t>
  </si>
  <si>
    <t>Земельный налог</t>
  </si>
  <si>
    <t>Неналоговые доходы</t>
  </si>
  <si>
    <t>дотации бюджетам бюджетной системы Российской Федерации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</si>
  <si>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</si>
  <si>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</si>
  <si>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</si>
  <si>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имуществофизических лиц</t>
  </si>
  <si>
    <t>Государственная пошлина</t>
  </si>
  <si>
    <t xml:space="preserve">Сведения об исполнении бюджета Нижневартовского района по доходам в разрезе видов доходов в сравнении с запланированными значениями за I квартал 2018 года, тыс. рублей </t>
  </si>
  <si>
    <t>План на                       I квартал</t>
  </si>
  <si>
    <t>Исполнение за I квартал</t>
  </si>
  <si>
    <t>% исполнения плана на                           I квартал</t>
  </si>
  <si>
    <t>св.100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</si>
</sst>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_-* #,##0.0_р_._-;\-* #,##0.0_р_._-;_-* &quot;-&quot;?_р_._-;_-@_-"/>
    <numFmt numFmtId="167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/>
    <xf numFmtId="0" fontId="0" fillId="0" borderId="0" xfId="0" applyBorder="1"/>
    <xf numFmtId="0" fontId="1" fillId="0" borderId="0" xfId="0" applyFont="1"/>
    <xf numFmtId="0" fontId="0" fillId="0" borderId="1" xfId="0" applyFill="1" applyBorder="1" applyAlignment="1">
      <alignment wrapText="1"/>
    </xf>
    <xf numFmtId="0" fontId="4" fillId="2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4" fontId="0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165" fontId="1" fillId="0" borderId="1" xfId="1" applyNumberFormat="1" applyFont="1" applyBorder="1"/>
    <xf numFmtId="164" fontId="6" fillId="0" borderId="1" xfId="0" applyNumberFormat="1" applyFont="1" applyFill="1" applyBorder="1" applyAlignment="1">
      <alignment horizontal="right" vertical="center"/>
    </xf>
    <xf numFmtId="167" fontId="1" fillId="0" borderId="0" xfId="0" applyNumberFormat="1" applyFont="1"/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166" fontId="5" fillId="0" borderId="1" xfId="0" applyNumberFormat="1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164" fontId="9" fillId="3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7"/>
  <sheetViews>
    <sheetView tabSelected="1" topLeftCell="B1" workbookViewId="0">
      <selection activeCell="P17" sqref="P17"/>
    </sheetView>
  </sheetViews>
  <sheetFormatPr defaultRowHeight="15" x14ac:dyDescent="0.25"/>
  <cols>
    <col min="1" max="1" width="0" hidden="1" customWidth="1"/>
    <col min="2" max="2" width="53.28515625" customWidth="1"/>
    <col min="3" max="3" width="14.7109375" customWidth="1"/>
    <col min="4" max="4" width="16.85546875" style="34" customWidth="1"/>
    <col min="5" max="5" width="16.7109375" customWidth="1"/>
    <col min="6" max="6" width="15.7109375" customWidth="1"/>
    <col min="7" max="7" width="20.28515625" customWidth="1"/>
    <col min="8" max="10" width="0" hidden="1" customWidth="1"/>
    <col min="11" max="11" width="12" hidden="1" customWidth="1"/>
    <col min="12" max="14" width="0" hidden="1" customWidth="1"/>
  </cols>
  <sheetData>
    <row r="1" spans="1:7" ht="46.5" customHeight="1" x14ac:dyDescent="0.25">
      <c r="A1" s="2"/>
      <c r="B1" s="38" t="s">
        <v>27</v>
      </c>
      <c r="C1" s="38"/>
      <c r="D1" s="38"/>
      <c r="E1" s="38"/>
      <c r="F1" s="38"/>
      <c r="G1" s="38"/>
    </row>
    <row r="2" spans="1:7" ht="23.25" customHeight="1" x14ac:dyDescent="0.25">
      <c r="B2" s="35" t="s">
        <v>0</v>
      </c>
      <c r="C2" s="37" t="s">
        <v>15</v>
      </c>
      <c r="D2" s="37"/>
      <c r="E2" s="37"/>
      <c r="F2" s="37"/>
      <c r="G2" s="37"/>
    </row>
    <row r="3" spans="1:7" ht="60.75" customHeight="1" x14ac:dyDescent="0.25">
      <c r="B3" s="36"/>
      <c r="C3" s="24" t="s">
        <v>13</v>
      </c>
      <c r="D3" s="32" t="s">
        <v>28</v>
      </c>
      <c r="E3" s="24" t="s">
        <v>29</v>
      </c>
      <c r="F3" s="14" t="s">
        <v>12</v>
      </c>
      <c r="G3" s="14" t="s">
        <v>30</v>
      </c>
    </row>
    <row r="4" spans="1:7" x14ac:dyDescent="0.25">
      <c r="B4" s="13">
        <v>1</v>
      </c>
      <c r="C4" s="12">
        <v>2</v>
      </c>
      <c r="D4" s="33">
        <v>3</v>
      </c>
      <c r="E4" s="12">
        <v>4</v>
      </c>
      <c r="F4" s="12">
        <v>5</v>
      </c>
      <c r="G4" s="20">
        <v>6</v>
      </c>
    </row>
    <row r="5" spans="1:7" x14ac:dyDescent="0.25">
      <c r="B5" s="1" t="s">
        <v>1</v>
      </c>
      <c r="C5" s="15">
        <f>C6+C18</f>
        <v>3825408.7340000002</v>
      </c>
      <c r="D5" s="16">
        <f>D6+D18</f>
        <v>1163353.7999999998</v>
      </c>
      <c r="E5" s="15">
        <f>E6+E18</f>
        <v>941036.86400000006</v>
      </c>
      <c r="F5" s="15">
        <f>E5/C5*100</f>
        <v>24.59964227184723</v>
      </c>
      <c r="G5" s="15">
        <f>E5/D5*100</f>
        <v>80.889997866513198</v>
      </c>
    </row>
    <row r="6" spans="1:7" s="3" customFormat="1" x14ac:dyDescent="0.25">
      <c r="B6" s="5" t="s">
        <v>7</v>
      </c>
      <c r="C6" s="16">
        <f>C8+C9+C10+C11+C12+C13+C14+C15+C16+C17</f>
        <v>1713403</v>
      </c>
      <c r="D6" s="16">
        <f t="shared" ref="D6:E6" si="0">D8+D9+D10+D11+D12+D13+D14+D15+D16+D17</f>
        <v>350456</v>
      </c>
      <c r="E6" s="16">
        <f t="shared" si="0"/>
        <v>514954.45</v>
      </c>
      <c r="F6" s="15">
        <f>E6/C6*100</f>
        <v>30.054485138639304</v>
      </c>
      <c r="G6" s="15">
        <f>E6/D6*100</f>
        <v>146.93840310909218</v>
      </c>
    </row>
    <row r="7" spans="1:7" s="3" customFormat="1" x14ac:dyDescent="0.25">
      <c r="B7" s="6" t="s">
        <v>2</v>
      </c>
      <c r="C7" s="17"/>
      <c r="D7" s="17"/>
      <c r="E7" s="17"/>
      <c r="F7" s="19"/>
      <c r="G7" s="21"/>
    </row>
    <row r="8" spans="1:7" s="3" customFormat="1" x14ac:dyDescent="0.25">
      <c r="B8" s="6" t="s">
        <v>3</v>
      </c>
      <c r="C8" s="17">
        <v>1184225</v>
      </c>
      <c r="D8" s="17">
        <v>286391</v>
      </c>
      <c r="E8" s="17">
        <v>343732.6</v>
      </c>
      <c r="F8" s="18">
        <f>E8/C8*100</f>
        <v>29.02595368278832</v>
      </c>
      <c r="G8" s="18">
        <f>E8/D8*100</f>
        <v>120.02213756717215</v>
      </c>
    </row>
    <row r="9" spans="1:7" s="3" customFormat="1" ht="30" x14ac:dyDescent="0.25">
      <c r="B9" s="7" t="s">
        <v>5</v>
      </c>
      <c r="C9" s="17">
        <v>9305</v>
      </c>
      <c r="D9" s="17">
        <v>2327</v>
      </c>
      <c r="E9" s="17">
        <v>2399.25</v>
      </c>
      <c r="F9" s="18">
        <f>E9/C9*100</f>
        <v>25.784524449220847</v>
      </c>
      <c r="G9" s="18">
        <f>E9/D9*100</f>
        <v>103.10485603781694</v>
      </c>
    </row>
    <row r="10" spans="1:7" s="3" customFormat="1" ht="30" x14ac:dyDescent="0.25">
      <c r="B10" s="7" t="s">
        <v>16</v>
      </c>
      <c r="C10" s="17">
        <v>39738</v>
      </c>
      <c r="D10" s="17">
        <v>7993</v>
      </c>
      <c r="E10" s="17">
        <v>10684</v>
      </c>
      <c r="F10" s="18">
        <f t="shared" ref="F10:F12" si="1">E10/C10*100</f>
        <v>26.886103981076047</v>
      </c>
      <c r="G10" s="18">
        <f t="shared" ref="G10:G12" si="2">E10/D10*100</f>
        <v>133.66695858876517</v>
      </c>
    </row>
    <row r="11" spans="1:7" s="3" customFormat="1" ht="30" x14ac:dyDescent="0.25">
      <c r="B11" s="7" t="s">
        <v>17</v>
      </c>
      <c r="C11" s="17">
        <v>9000</v>
      </c>
      <c r="D11" s="17">
        <v>1900</v>
      </c>
      <c r="E11" s="17">
        <v>2346.5</v>
      </c>
      <c r="F11" s="18">
        <f t="shared" si="1"/>
        <v>26.072222222222223</v>
      </c>
      <c r="G11" s="18">
        <f t="shared" si="2"/>
        <v>123.50000000000001</v>
      </c>
    </row>
    <row r="12" spans="1:7" s="3" customFormat="1" x14ac:dyDescent="0.25">
      <c r="B12" s="6" t="s">
        <v>4</v>
      </c>
      <c r="C12" s="17">
        <v>300</v>
      </c>
      <c r="D12" s="17">
        <v>100</v>
      </c>
      <c r="E12" s="17">
        <v>150.9</v>
      </c>
      <c r="F12" s="18">
        <f t="shared" si="1"/>
        <v>50.3</v>
      </c>
      <c r="G12" s="18">
        <f t="shared" si="2"/>
        <v>150.9</v>
      </c>
    </row>
    <row r="13" spans="1:7" s="3" customFormat="1" ht="30" x14ac:dyDescent="0.25">
      <c r="B13" s="25" t="s">
        <v>18</v>
      </c>
      <c r="C13" s="27">
        <v>2159</v>
      </c>
      <c r="D13" s="27">
        <v>1170</v>
      </c>
      <c r="E13" s="17">
        <v>820.2</v>
      </c>
      <c r="F13" s="18" t="s">
        <v>10</v>
      </c>
      <c r="G13" s="18" t="s">
        <v>10</v>
      </c>
    </row>
    <row r="14" spans="1:7" s="3" customFormat="1" x14ac:dyDescent="0.25">
      <c r="B14" s="6" t="s">
        <v>25</v>
      </c>
      <c r="C14" s="17">
        <v>991</v>
      </c>
      <c r="D14" s="17">
        <v>24</v>
      </c>
      <c r="E14" s="17">
        <v>32.4</v>
      </c>
      <c r="F14" s="18">
        <f t="shared" ref="F14:F19" si="3">E14/C14*100</f>
        <v>3.269424823410696</v>
      </c>
      <c r="G14" s="18">
        <f>E14/D14*100</f>
        <v>135</v>
      </c>
    </row>
    <row r="15" spans="1:7" s="3" customFormat="1" x14ac:dyDescent="0.25">
      <c r="B15" s="6" t="s">
        <v>19</v>
      </c>
      <c r="C15" s="17">
        <v>25136</v>
      </c>
      <c r="D15" s="17">
        <v>6200</v>
      </c>
      <c r="E15" s="17">
        <v>6943.1</v>
      </c>
      <c r="F15" s="18">
        <f t="shared" si="3"/>
        <v>27.622135582431572</v>
      </c>
      <c r="G15" s="18">
        <f>E15/D15*100</f>
        <v>111.98548387096774</v>
      </c>
    </row>
    <row r="16" spans="1:7" s="3" customFormat="1" x14ac:dyDescent="0.25">
      <c r="B16" s="6" t="s">
        <v>26</v>
      </c>
      <c r="C16" s="17">
        <v>3100</v>
      </c>
      <c r="D16" s="17">
        <v>780</v>
      </c>
      <c r="E16" s="17">
        <v>794.7</v>
      </c>
      <c r="F16" s="18">
        <f t="shared" si="3"/>
        <v>25.635483870967747</v>
      </c>
      <c r="G16" s="18">
        <f>E16/D16*100</f>
        <v>101.8846153846154</v>
      </c>
    </row>
    <row r="17" spans="2:10" s="3" customFormat="1" x14ac:dyDescent="0.25">
      <c r="B17" s="6" t="s">
        <v>20</v>
      </c>
      <c r="C17" s="17">
        <v>439449</v>
      </c>
      <c r="D17" s="17">
        <v>43571</v>
      </c>
      <c r="E17" s="17">
        <v>147050.79999999999</v>
      </c>
      <c r="F17" s="18">
        <f t="shared" si="3"/>
        <v>33.462540590603226</v>
      </c>
      <c r="G17" s="18" t="s">
        <v>31</v>
      </c>
      <c r="H17" s="23"/>
      <c r="I17" s="23"/>
      <c r="J17" s="23"/>
    </row>
    <row r="18" spans="2:10" x14ac:dyDescent="0.25">
      <c r="B18" s="1" t="s">
        <v>11</v>
      </c>
      <c r="C18" s="16">
        <f>C19+C25+C26+C27</f>
        <v>2112005.7340000002</v>
      </c>
      <c r="D18" s="16">
        <f t="shared" ref="D18:E18" si="4">D19+D25+D26+D27</f>
        <v>812897.79999999993</v>
      </c>
      <c r="E18" s="16">
        <f t="shared" si="4"/>
        <v>426082.41399999999</v>
      </c>
      <c r="F18" s="15">
        <f t="shared" si="3"/>
        <v>20.174301951019228</v>
      </c>
      <c r="G18" s="15">
        <f>E18/D18*100</f>
        <v>52.415249985914592</v>
      </c>
    </row>
    <row r="19" spans="2:10" ht="30" x14ac:dyDescent="0.25">
      <c r="B19" s="11" t="s">
        <v>6</v>
      </c>
      <c r="C19" s="17">
        <f>C21+C22+C23+C24</f>
        <v>2111175.1170000001</v>
      </c>
      <c r="D19" s="17">
        <f>D21+D22+D23+D24</f>
        <v>812067.2</v>
      </c>
      <c r="E19" s="17">
        <f>E21+E22+E23+E24</f>
        <v>421043.685</v>
      </c>
      <c r="F19" s="18">
        <f t="shared" si="3"/>
        <v>19.943569891933315</v>
      </c>
      <c r="G19" s="18">
        <f>E19/D19*100</f>
        <v>51.848379666116308</v>
      </c>
    </row>
    <row r="20" spans="2:10" x14ac:dyDescent="0.25">
      <c r="B20" s="4" t="s">
        <v>2</v>
      </c>
      <c r="C20" s="17"/>
      <c r="D20" s="17"/>
      <c r="E20" s="17"/>
      <c r="F20" s="18"/>
      <c r="G20" s="18"/>
    </row>
    <row r="21" spans="2:10" ht="30" x14ac:dyDescent="0.25">
      <c r="B21" s="8" t="s">
        <v>21</v>
      </c>
      <c r="C21" s="28">
        <v>26410.400000000001</v>
      </c>
      <c r="D21" s="28">
        <v>6600</v>
      </c>
      <c r="E21" s="28">
        <v>5282.1</v>
      </c>
      <c r="F21" s="22">
        <f>E21/C21*100</f>
        <v>20.000075727743617</v>
      </c>
      <c r="G21" s="22">
        <f>E21/D21*100</f>
        <v>80.031818181818196</v>
      </c>
    </row>
    <row r="22" spans="2:10" ht="30" x14ac:dyDescent="0.25">
      <c r="B22" s="8" t="s">
        <v>8</v>
      </c>
      <c r="C22" s="28">
        <v>312295.7</v>
      </c>
      <c r="D22" s="29">
        <v>78499.5</v>
      </c>
      <c r="E22" s="28">
        <v>40218.535000000003</v>
      </c>
      <c r="F22" s="18">
        <f>E22/C22*100</f>
        <v>12.878350550455867</v>
      </c>
      <c r="G22" s="18">
        <f>E22/D22*100</f>
        <v>51.234128879801787</v>
      </c>
    </row>
    <row r="23" spans="2:10" ht="30" x14ac:dyDescent="0.25">
      <c r="B23" s="8" t="s">
        <v>14</v>
      </c>
      <c r="C23" s="29">
        <v>1376873.7</v>
      </c>
      <c r="D23" s="29">
        <v>362966.6</v>
      </c>
      <c r="E23" s="30">
        <v>292976.565</v>
      </c>
      <c r="F23" s="18">
        <f>E23/C23*100</f>
        <v>21.278390675920384</v>
      </c>
      <c r="G23" s="18">
        <f>E23/D23*100</f>
        <v>80.717224394751469</v>
      </c>
    </row>
    <row r="24" spans="2:10" x14ac:dyDescent="0.25">
      <c r="B24" s="9" t="s">
        <v>9</v>
      </c>
      <c r="C24" s="28">
        <v>395595.31699999998</v>
      </c>
      <c r="D24" s="29">
        <v>364001.1</v>
      </c>
      <c r="E24" s="28">
        <v>82566.485000000001</v>
      </c>
      <c r="F24" s="18">
        <f>E24/C24*100</f>
        <v>20.87145156978691</v>
      </c>
      <c r="G24" s="18">
        <f>E24/D24*100</f>
        <v>22.683031727101923</v>
      </c>
    </row>
    <row r="25" spans="2:10" x14ac:dyDescent="0.25">
      <c r="B25" s="10" t="s">
        <v>22</v>
      </c>
      <c r="C25" s="17">
        <v>830.61699999999996</v>
      </c>
      <c r="D25" s="31">
        <v>830.6</v>
      </c>
      <c r="E25" s="17">
        <v>809.25900000000001</v>
      </c>
      <c r="F25" s="18">
        <f>E25/C25*100</f>
        <v>97.428658455100248</v>
      </c>
      <c r="G25" s="18">
        <f>E25/D25*100</f>
        <v>97.430652540332289</v>
      </c>
    </row>
    <row r="26" spans="2:10" ht="90" x14ac:dyDescent="0.25">
      <c r="B26" s="26" t="s">
        <v>23</v>
      </c>
      <c r="C26" s="17">
        <v>0</v>
      </c>
      <c r="D26" s="31">
        <v>0</v>
      </c>
      <c r="E26" s="17">
        <v>4569.3810000000003</v>
      </c>
      <c r="F26" s="18" t="s">
        <v>10</v>
      </c>
      <c r="G26" s="18" t="s">
        <v>10</v>
      </c>
    </row>
    <row r="27" spans="2:10" ht="45" x14ac:dyDescent="0.25">
      <c r="B27" s="26" t="s">
        <v>24</v>
      </c>
      <c r="C27" s="17">
        <v>0</v>
      </c>
      <c r="D27" s="31">
        <v>0</v>
      </c>
      <c r="E27" s="17">
        <v>-339.911</v>
      </c>
      <c r="F27" s="18" t="s">
        <v>10</v>
      </c>
      <c r="G27" s="18" t="s">
        <v>10</v>
      </c>
    </row>
  </sheetData>
  <mergeCells count="3">
    <mergeCell ref="B2:B3"/>
    <mergeCell ref="C2:G2"/>
    <mergeCell ref="B1:G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3.2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Марон Надежда Николаевна</dc:creator>
  <cp:lastModifiedBy>Стогова Анна Николаевна</cp:lastModifiedBy>
  <cp:lastPrinted>2018-08-22T09:17:42Z</cp:lastPrinted>
  <dcterms:created xsi:type="dcterms:W3CDTF">2015-05-06T07:14:08Z</dcterms:created>
  <dcterms:modified xsi:type="dcterms:W3CDTF">2018-08-28T06:02:45Z</dcterms:modified>
</cp:coreProperties>
</file>